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<sst xmlns="http://schemas.openxmlformats.org/spreadsheetml/2006/main" count="13" uniqueCount="13">
  <si>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Nb de balles blanches</t>
  </si>
  <si>
    <t>Nb de balles bleues</t>
  </si>
  <si>
    <t>Nb de balles rouges</t>
  </si>
  <si>
    <t>Nb de balles manipulées</t>
  </si>
  <si>
    <t>Total</t>
  </si>
  <si>
    <t>ECHANT.</t>
  </si>
  <si>
    <t>GLACE</t>
  </si>
  <si>
    <t xml:space="preserve">Score maximum idéal : </t>
  </si>
  <si>
    <t xml:space="preserve">Score maximum bête : </t>
  </si>
  <si>
    <t>Eurobot 2008 - outil d'optimisation du score - www.pobot.org - Julien Holtzer</t>
  </si>
  <si>
    <t xml:space="preserve">Score de rattrapage : </t>
  </si>
  <si>
    <t>Rattrapage</t>
  </si>
  <si>
    <t>BONUS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</si>
</sst>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workbookViewId="0" topLeftCell="A1">
      <selection activeCell="F23" sqref="F23"/>
    </sheetView>
  </sheetViews>
  <sheetFormatPr defaultColWidth="11.421875" defaultRowHeight="12.75"/>
  <cols>
    <col min="7" max="8" width="11.421875" style="1" customWidth="1"/>
    <col min="9" max="10" width="11.421875" style="2" customWidth="1"/>
    <col min="11" max="11" width="11.140625" style="1" customWidth="1"/>
  </cols>
  <sheetData>
    <row r="2" spans="2:10" ht="12.75">
      <c r="B2" s="7" t="s">
        <v>9</v>
      </c>
      <c r="C2" s="8"/>
      <c r="D2" s="8"/>
      <c r="E2" s="8"/>
      <c r="F2" s="8"/>
      <c r="G2" s="8"/>
      <c r="H2" s="8"/>
      <c r="I2" s="8"/>
      <c r="J2" s="9"/>
    </row>
    <row r="5" spans="2:11" ht="12.75">
      <c r="B5" t="s">
        <v>1</v>
      </c>
      <c r="D5">
        <v>13</v>
      </c>
      <c r="G5" s="4" t="s">
        <v>5</v>
      </c>
      <c r="H5" s="4" t="s">
        <v>6</v>
      </c>
      <c r="I5" s="5" t="s">
        <v>12</v>
      </c>
      <c r="J5" s="5" t="s">
        <v>4</v>
      </c>
      <c r="K5" s="4" t="s">
        <v>11</v>
      </c>
    </row>
    <row r="6" spans="2:11" ht="12.75">
      <c r="B6" t="s">
        <v>2</v>
      </c>
      <c r="D6">
        <v>13</v>
      </c>
      <c r="G6" s="1">
        <f>MIN(D5,D10)</f>
        <v>9</v>
      </c>
      <c r="H6" s="1">
        <f>MIN($D$10,$D$10-G6)</f>
        <v>0</v>
      </c>
      <c r="I6" s="2">
        <f>MIN(9,MAX(0,MIN(G6,H6-1)))</f>
        <v>0</v>
      </c>
      <c r="J6" s="2">
        <f aca="true" t="shared" si="0" ref="J6:J19">2*G6+1*H6+3*I6</f>
        <v>18</v>
      </c>
      <c r="K6" s="1">
        <f>2*G6+1*H6</f>
        <v>18</v>
      </c>
    </row>
    <row r="7" spans="2:11" ht="12.75">
      <c r="B7" t="s">
        <v>0</v>
      </c>
      <c r="D7">
        <v>19</v>
      </c>
      <c r="G7" s="1">
        <f>MAX(0,G6-1)</f>
        <v>8</v>
      </c>
      <c r="H7" s="1">
        <f aca="true" t="shared" si="1" ref="H7:H19">MIN($D$10,$D$10-G7)</f>
        <v>1</v>
      </c>
      <c r="I7" s="2">
        <f>MIN(9,MAX(0,MIN(G7,H7-1)))</f>
        <v>0</v>
      </c>
      <c r="J7" s="2">
        <f t="shared" si="0"/>
        <v>17</v>
      </c>
      <c r="K7" s="1">
        <f aca="true" t="shared" si="2" ref="K7:K19">2*G7+1*H7</f>
        <v>17</v>
      </c>
    </row>
    <row r="8" spans="7:11" ht="12.75">
      <c r="G8" s="1">
        <f aca="true" t="shared" si="3" ref="G8:G19">MAX(0,G7-1)</f>
        <v>7</v>
      </c>
      <c r="H8" s="1">
        <f t="shared" si="1"/>
        <v>2</v>
      </c>
      <c r="I8" s="2">
        <f aca="true" t="shared" si="4" ref="I8:I19">MIN(9,MAX(0,MIN(G8,H8-1)))</f>
        <v>1</v>
      </c>
      <c r="J8" s="2">
        <f t="shared" si="0"/>
        <v>19</v>
      </c>
      <c r="K8" s="1">
        <f t="shared" si="2"/>
        <v>16</v>
      </c>
    </row>
    <row r="9" spans="7:11" ht="13.5" thickBot="1">
      <c r="G9" s="1">
        <f t="shared" si="3"/>
        <v>6</v>
      </c>
      <c r="H9" s="1">
        <f t="shared" si="1"/>
        <v>3</v>
      </c>
      <c r="I9" s="2">
        <f t="shared" si="4"/>
        <v>2</v>
      </c>
      <c r="J9" s="2">
        <f t="shared" si="0"/>
        <v>21</v>
      </c>
      <c r="K9" s="1">
        <f t="shared" si="2"/>
        <v>15</v>
      </c>
    </row>
    <row r="10" spans="2:11" ht="13.5" thickBot="1">
      <c r="B10" t="s">
        <v>3</v>
      </c>
      <c r="D10" s="6">
        <v>9</v>
      </c>
      <c r="G10" s="1">
        <f t="shared" si="3"/>
        <v>5</v>
      </c>
      <c r="H10" s="1">
        <f t="shared" si="1"/>
        <v>4</v>
      </c>
      <c r="I10" s="2">
        <f t="shared" si="4"/>
        <v>3</v>
      </c>
      <c r="J10" s="2">
        <f t="shared" si="0"/>
        <v>23</v>
      </c>
      <c r="K10" s="1">
        <f t="shared" si="2"/>
        <v>14</v>
      </c>
    </row>
    <row r="11" spans="7:11" ht="13.5" thickBot="1">
      <c r="G11" s="1">
        <f t="shared" si="3"/>
        <v>4</v>
      </c>
      <c r="H11" s="1">
        <f t="shared" si="1"/>
        <v>5</v>
      </c>
      <c r="I11" s="2">
        <f t="shared" si="4"/>
        <v>4</v>
      </c>
      <c r="J11" s="2">
        <f t="shared" si="0"/>
        <v>25</v>
      </c>
      <c r="K11" s="1">
        <f t="shared" si="2"/>
        <v>13</v>
      </c>
    </row>
    <row r="12" spans="2:11" ht="13.5" thickBot="1">
      <c r="B12" t="s">
        <v>7</v>
      </c>
      <c r="D12" s="3">
        <f>MAX(J6:J20)</f>
        <v>25</v>
      </c>
      <c r="G12" s="1">
        <f t="shared" si="3"/>
        <v>3</v>
      </c>
      <c r="H12" s="1">
        <f t="shared" si="1"/>
        <v>6</v>
      </c>
      <c r="I12" s="2">
        <f t="shared" si="4"/>
        <v>3</v>
      </c>
      <c r="J12" s="2">
        <f t="shared" si="0"/>
        <v>21</v>
      </c>
      <c r="K12" s="1">
        <f t="shared" si="2"/>
        <v>12</v>
      </c>
    </row>
    <row r="13" spans="7:11" ht="13.5" thickBot="1">
      <c r="G13" s="1">
        <f t="shared" si="3"/>
        <v>2</v>
      </c>
      <c r="H13" s="1">
        <f t="shared" si="1"/>
        <v>7</v>
      </c>
      <c r="I13" s="2">
        <f t="shared" si="4"/>
        <v>2</v>
      </c>
      <c r="J13" s="2">
        <f t="shared" si="0"/>
        <v>17</v>
      </c>
      <c r="K13" s="1">
        <f t="shared" si="2"/>
        <v>11</v>
      </c>
    </row>
    <row r="14" spans="2:11" ht="13.5" thickBot="1">
      <c r="B14" t="s">
        <v>8</v>
      </c>
      <c r="D14" s="3">
        <f>D10*2</f>
        <v>18</v>
      </c>
      <c r="G14" s="1">
        <f t="shared" si="3"/>
        <v>1</v>
      </c>
      <c r="H14" s="1">
        <f t="shared" si="1"/>
        <v>8</v>
      </c>
      <c r="I14" s="2">
        <f t="shared" si="4"/>
        <v>1</v>
      </c>
      <c r="J14" s="2">
        <f t="shared" si="0"/>
        <v>13</v>
      </c>
      <c r="K14" s="1">
        <f t="shared" si="2"/>
        <v>10</v>
      </c>
    </row>
    <row r="15" spans="7:11" ht="13.5" thickBot="1">
      <c r="G15" s="1">
        <f t="shared" si="3"/>
        <v>0</v>
      </c>
      <c r="H15" s="1">
        <f t="shared" si="1"/>
        <v>9</v>
      </c>
      <c r="I15" s="2">
        <f t="shared" si="4"/>
        <v>0</v>
      </c>
      <c r="J15" s="2">
        <f t="shared" si="0"/>
        <v>9</v>
      </c>
      <c r="K15" s="1">
        <f t="shared" si="2"/>
        <v>9</v>
      </c>
    </row>
    <row r="16" spans="2:11" ht="13.5" thickBot="1">
      <c r="B16" t="s">
        <v>10</v>
      </c>
      <c r="D16" s="10">
        <f>VLOOKUP(D12,J6:K19,2,FALSE)</f>
        <v>13</v>
      </c>
      <c r="G16" s="1">
        <f t="shared" si="3"/>
        <v>0</v>
      </c>
      <c r="H16" s="1">
        <f t="shared" si="1"/>
        <v>9</v>
      </c>
      <c r="I16" s="2">
        <f t="shared" si="4"/>
        <v>0</v>
      </c>
      <c r="J16" s="2">
        <f t="shared" si="0"/>
        <v>9</v>
      </c>
      <c r="K16" s="1">
        <f t="shared" si="2"/>
        <v>9</v>
      </c>
    </row>
    <row r="17" spans="7:11" ht="12.75">
      <c r="G17" s="1">
        <f t="shared" si="3"/>
        <v>0</v>
      </c>
      <c r="H17" s="1">
        <f t="shared" si="1"/>
        <v>9</v>
      </c>
      <c r="I17" s="2">
        <f t="shared" si="4"/>
        <v>0</v>
      </c>
      <c r="J17" s="2">
        <f t="shared" si="0"/>
        <v>9</v>
      </c>
      <c r="K17" s="1">
        <f t="shared" si="2"/>
        <v>9</v>
      </c>
    </row>
    <row r="18" spans="7:11" ht="12.75">
      <c r="G18" s="1">
        <f t="shared" si="3"/>
        <v>0</v>
      </c>
      <c r="H18" s="1">
        <f t="shared" si="1"/>
        <v>9</v>
      </c>
      <c r="I18" s="2">
        <f t="shared" si="4"/>
        <v>0</v>
      </c>
      <c r="J18" s="2">
        <f t="shared" si="0"/>
        <v>9</v>
      </c>
      <c r="K18" s="1">
        <f t="shared" si="2"/>
        <v>9</v>
      </c>
    </row>
    <row r="19" spans="7:11" ht="12.75">
      <c r="G19" s="1">
        <f t="shared" si="3"/>
        <v>0</v>
      </c>
      <c r="H19" s="1">
        <f t="shared" si="1"/>
        <v>9</v>
      </c>
      <c r="I19" s="2">
        <f t="shared" si="4"/>
        <v>0</v>
      </c>
      <c r="J19" s="2">
        <f t="shared" si="0"/>
        <v>9</v>
      </c>
      <c r="K19" s="1">
        <f t="shared" si="2"/>
        <v>9</v>
      </c>
    </row>
    <row r="22" spans="7:10" ht="12.75">
      <c r="G22" s="4"/>
      <c r="H22" s="4"/>
      <c r="I22" s="5"/>
      <c r="J22" s="5"/>
    </row>
    <row r="23" ht="12.75">
      <c r="G23" s="2"/>
    </row>
  </sheetData>
  <sheetProtection/>
  <protectedRanges>
    <protectedRange sqref="D10" name="Plage1"/>
  </protectedRanges>
  <mergeCells count="1">
    <mergeCell ref="B2:J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Holtzer</dc:creator>
  <cp:keywords/>
  <dc:description/>
  <cp:lastModifiedBy>Holtzer</cp:lastModifiedBy>
  <dcterms:created xsi:type="dcterms:W3CDTF">2007-09-29T20:38:45Z</dcterms:created>
  <dcterms:modified xsi:type="dcterms:W3CDTF">2007-09-29T21:51:07Z</dcterms:modified>
  <cp:category/>
  <cp:version/>
  <cp:contentType/>
  <cp:contentStatus/>
</cp:coreProperties>
</file>